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filterPrivacy="1" updateLinks="never" codeName="ThisWorkbook" hidePivotFieldList="1" defaultThemeVersion="124226"/>
  <xr:revisionPtr revIDLastSave="23" documentId="8_{799DC561-94CE-4F6F-B327-144F0C0220A5}" xr6:coauthVersionLast="47" xr6:coauthVersionMax="47" xr10:uidLastSave="{4EC72E9E-FBB5-485D-B872-95E8DCA6C5FB}"/>
  <bookViews>
    <workbookView xWindow="-110" yWindow="-110" windowWidth="19420" windowHeight="10300" tabRatio="866" xr2:uid="{F91B9E5E-99E5-4B42-A999-2BDD3926AF41}"/>
  </bookViews>
  <sheets>
    <sheet name="Consulting" sheetId="98" r:id="rId1"/>
    <sheet name="query" sheetId="101" state="hidden" r:id="rId2"/>
    <sheet name="Distribution Log" sheetId="100" state="hidden" r:id="rId3"/>
  </sheets>
  <definedNames>
    <definedName name="_xlnm._FilterDatabase" localSheetId="0" hidden="1">Consulting!$A$3:$E$27</definedName>
    <definedName name="_xlnm.Print_Titles" localSheetId="0">Consulting!$3:$3</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2" i="98" l="1"/>
</calcChain>
</file>

<file path=xl/sharedStrings.xml><?xml version="1.0" encoding="utf-8"?>
<sst xmlns="http://schemas.openxmlformats.org/spreadsheetml/2006/main" count="211" uniqueCount="121">
  <si>
    <t>Category</t>
  </si>
  <si>
    <t>Port Contact</t>
  </si>
  <si>
    <t>Procurement Title</t>
  </si>
  <si>
    <t>Description</t>
  </si>
  <si>
    <t>Department</t>
  </si>
  <si>
    <t>Estimate</t>
  </si>
  <si>
    <t>Project Mgr</t>
  </si>
  <si>
    <t>Advertisement Date</t>
  </si>
  <si>
    <t>Port Contact Email</t>
  </si>
  <si>
    <t>Future Procurement Opportunity Summary - Consulting</t>
  </si>
  <si>
    <t>FPL Distribution 
Schedule</t>
  </si>
  <si>
    <t>Waterfront Project Management</t>
  </si>
  <si>
    <t>Consulting Services</t>
  </si>
  <si>
    <t>TBD - Future Projects</t>
  </si>
  <si>
    <t>futureprojects@portseattle.org</t>
  </si>
  <si>
    <t>$1.5M - $2M</t>
  </si>
  <si>
    <t>Construction Management</t>
  </si>
  <si>
    <t>$200K - $300K</t>
  </si>
  <si>
    <t>Aviation Project Management Group</t>
  </si>
  <si>
    <t>$1.5M - $2.5M</t>
  </si>
  <si>
    <t>Northwest Seaport Alliance (NWSA)</t>
  </si>
  <si>
    <t>Huffman, Valerie</t>
  </si>
  <si>
    <t>Meyer, Tim</t>
  </si>
  <si>
    <t>Jones, David - Contractor</t>
  </si>
  <si>
    <t>Rabbo, Hala</t>
  </si>
  <si>
    <t>Rabbo.H@portseattle.org</t>
  </si>
  <si>
    <t>ICT Enterprise Infrastructure Services</t>
  </si>
  <si>
    <t>$400K - $600K</t>
  </si>
  <si>
    <t>Kim, Arthur</t>
  </si>
  <si>
    <t>TBD</t>
  </si>
  <si>
    <t>$4M - $5M</t>
  </si>
  <si>
    <t>Main Terminal Improvement Program (MTIP) Project Management</t>
  </si>
  <si>
    <t>Upgrade the Main Terminal to current code and install new fire sprinklers, smoke control, emergency power system, ceiling, lighting, and asbestos abatement</t>
  </si>
  <si>
    <t>Wilson, Josephine</t>
  </si>
  <si>
    <t>Wilson.Josephine@portseattle.org</t>
  </si>
  <si>
    <t>Main Terminal Improvement Program (MTIP) Design Services</t>
  </si>
  <si>
    <t>Davidson, Ann</t>
  </si>
  <si>
    <t>Casselman, Kris</t>
  </si>
  <si>
    <t>$1M - $2M</t>
  </si>
  <si>
    <t>Main Terminal Improvements Program (MTIP) - CM</t>
  </si>
  <si>
    <t>South Concourse Renovation and Enabling Project Testing and Special Inspections</t>
  </si>
  <si>
    <t>This capital improvement project will extend the useful life of the South Concourse and meet current code requirements.  This includes structural, seismic and building system upgrades as well as modernization of passenger spaces.  This procurement will be for Testing and Special Inspection Services to assure construction meets code standards.</t>
  </si>
  <si>
    <t>$2M - $4M</t>
  </si>
  <si>
    <t>Tenant Airport Dining &amp; Retail Shell and Core Renovation (TASCR) - Design</t>
  </si>
  <si>
    <t>Airport Dining and Retail</t>
  </si>
  <si>
    <t>Gora, Erin</t>
  </si>
  <si>
    <t>Aviation Environmental Programs Group</t>
  </si>
  <si>
    <t>Fleet Fast EV Charging - Design</t>
  </si>
  <si>
    <t>Design support for fast EV charging</t>
  </si>
  <si>
    <t>Mayo, Sofia</t>
  </si>
  <si>
    <t>2Q 2025</t>
  </si>
  <si>
    <t>3Q 2025</t>
  </si>
  <si>
    <t>Main Terminal Improvement Program (MTIP) GC/CM Construction Auditing Services</t>
  </si>
  <si>
    <t>RCW 39.10.385, paragraph 11 requires an independent audit be performed to confirm the proper accrual of costs on General Contractor/Construction Manager (GCCM) projects.</t>
  </si>
  <si>
    <t>Internal Audit</t>
  </si>
  <si>
    <t>4Q 2025</t>
  </si>
  <si>
    <t>1Q 2026</t>
  </si>
  <si>
    <t>BUILDING 165A RENOVATION - Design</t>
  </si>
  <si>
    <t>Design work to support cargo Building Renovation for building 165A.</t>
  </si>
  <si>
    <t>4Q 2026</t>
  </si>
  <si>
    <t>Satellite Train System (STS) Replacement - North Satellite Pedestrian Corridor (Design)</t>
  </si>
  <si>
    <t>Pedestrian connection between Concourse D and North Satellite to support Satellite Train System upgrades and STS tunnel rehab.</t>
  </si>
  <si>
    <t>Dysart, Michael</t>
  </si>
  <si>
    <t>2Q 2027</t>
  </si>
  <si>
    <t>Satellite Train System (STS) APM Replacement &amp; STS Tunnel Rehab - PM Support Services</t>
  </si>
  <si>
    <t>Current Satellite Train System (STS) custom vehicles are reaching end of life by 2030. The custom vehicles need to be replaced, STS tunnel needs structural rehabilitation ,and pedestrian connection between D concourse to North Satellite is required.</t>
  </si>
  <si>
    <t>Satellite Train System (STS) APM Replacement &amp; STS Tunnel Rehab - Design</t>
  </si>
  <si>
    <t>​​Design work to support Tenant Airport Dining &amp; Retail Shell and Core Renovation (TASCR).  TASCR is a Port Commission authorized project in which the Port will demolition twenty (20) existing tenant spaces to a cold shell which will eventually be leased to future tenants. These spaces are set to expire from 2025 to 2028.​  ​​The demolition will consist of walls to metal studs, floor sinks and drains demo'd to source, removal of storefront finishes, removal of remaining fixed food service equipment such as walk-in coolers, storage cages, hood systems, etc.​</t>
  </si>
  <si>
    <t>Alhadeff, Daniel</t>
  </si>
  <si>
    <t>Baggage Optimization Testing and Inspection</t>
  </si>
  <si>
    <t>Special inspection and testing shall meet the minimum requirements of International Building Code Section 1704 and will be in accordance with the approved plans and specifications.  The consultant shall provide material testing and special inspections and work directly with the Port Construction Manager,  Inspector and Contractor to establish a schedule for contracted services based on project schedule.  The consultant shall be available to conduct services within 24 hours of notification from the Port.  The consultant shall provide code related inspection services as described in the project documents and as directed by the Authorities Having Jurisdiction.  The consultant’s quality control manager shall perform periodic audits on project inspectors and laboratory personnel to ensure all services are conducted per industry standards, including maintaining and calibrating associated equipment used in providing these services.  The consultant shall provide all labor, equipment, and material for testing and laboratory services ordered under this contract, shall be responsible for managing its budget and notifying the Port if work cannot be completed within budget, and are required to inform the Port CM in advance of any concerns that may have in their ability to complete the work as contracted.</t>
  </si>
  <si>
    <t>Maddox, Lisa</t>
  </si>
  <si>
    <t>Maddox.L@portseattle.org</t>
  </si>
  <si>
    <t>Fishermen's Terminal (FT) Northwest Dock Rehabilitation​ - Design</t>
  </si>
  <si>
    <t xml:space="preserve">Removal/Replacement of ~30,000sf of timber pile supported pier structure with longer span steel or concrete pile supported structure Utility upgrades including electrical, water, possible sewer pump out, lighting </t>
  </si>
  <si>
    <t>Longridge, Mark</t>
  </si>
  <si>
    <t>Real Estate Construction Monitoring/Landlord Representation IDIQ</t>
  </si>
  <si>
    <t>Consultant will provide coordination with “Tenant/Developer” throughout the design, design approval, permitting, and construction process as well as interface with the Port staff throughout the planning, design, and construction of the site utilities and infrastructure of the Project.  This role will include consultation throughout full build out to substantial completion.</t>
  </si>
  <si>
    <t>Economic Dev Div Admin</t>
  </si>
  <si>
    <t>$3M - $5M</t>
  </si>
  <si>
    <t>T46 SPU Storm Sewer Pipe Repair - Waterside Design</t>
  </si>
  <si>
    <t>Design work to support waterside Terminal 46 SPU Storm Sewer Pipe Repair</t>
  </si>
  <si>
    <t>T18 Water Main Replacement - Design</t>
  </si>
  <si>
    <t xml:space="preserve">Design for the replacement of approximately 18,000' of water mains, fittings, valves, hydrants, and ship water on the east 100 acres of Terminal 18. </t>
  </si>
  <si>
    <t>$900K - $1M</t>
  </si>
  <si>
    <t xml:space="preserve">Seeking Maximo design/development expertise. </t>
  </si>
  <si>
    <t>$1M - $1.5M</t>
  </si>
  <si>
    <t>Federow, Harold</t>
  </si>
  <si>
    <t>King, Megan</t>
  </si>
  <si>
    <t>Smith, Gavin</t>
  </si>
  <si>
    <t>Smith.G3@portseattle.org</t>
  </si>
  <si>
    <t>Dredging IDIQ</t>
  </si>
  <si>
    <t>IDIQ contract to support dredging for projects over a 3-year period</t>
  </si>
  <si>
    <t>SEA Childcare Facility Feasibility Study</t>
  </si>
  <si>
    <t>To conduct a feasibility study for a childcare facility that would increase accessible, affordable, flexible childcare services for SEA workers.</t>
  </si>
  <si>
    <t>Customer Service</t>
  </si>
  <si>
    <t>Schinfeld, Eric</t>
  </si>
  <si>
    <t>Givens, Regan</t>
  </si>
  <si>
    <t>Givens.R@portseattle.org</t>
  </si>
  <si>
    <t>Airfield Environmental Mitigation (PFAS)</t>
  </si>
  <si>
    <t xml:space="preserve">This project will consist of research, planning, implementation and evaluation of multiple temporary pilot studies on the efficacy of mitigating PFAS concentrations in industrial wastewater. This project is to mitigate PFAS desorption from piping materials within the Seattle-Tacoma International Airport's surface water drainage system conveyance historically exposed to episodic releases of AFFF and to demonstrate technologies capabilities for the removal of PFAS from Industrial Wastewater System flow prior to discharge. </t>
  </si>
  <si>
    <t>Airport Dining and Retail (ADR) Cultural Events</t>
  </si>
  <si>
    <t xml:space="preserve">Develop, promote and execute cultural and in-terminal activations and events at SEA Airport for the ADR program. </t>
  </si>
  <si>
    <t>Moore, Khalia</t>
  </si>
  <si>
    <t>Kravcenko, Victor</t>
  </si>
  <si>
    <t>Kravcenko.V@portseattle.org</t>
  </si>
  <si>
    <t>Maximo Technical Services IDIQ 2-25</t>
  </si>
  <si>
    <t>Casson, Denise</t>
  </si>
  <si>
    <t>Casson.D@portseattle.org</t>
  </si>
  <si>
    <t>Air Cargo Road Phase 2 (Design)</t>
  </si>
  <si>
    <t>Design work to support completion of safety and renewal/replacement improvements along Air Cargo Rd between S 168th St and S 154th St at SEA.</t>
  </si>
  <si>
    <t>Benefits Account Services</t>
  </si>
  <si>
    <t xml:space="preserve">The Port’s Benefit Accounts (FSA, HSA, and LSA) program is part of the Total Rewards Package that supports our employees in multiple ways. They provide a financial avenue to help employees with building a pre-tax spending account, in addition to mechanism to provide benefits to our employees in a flexible manner.  These programs as part of the Total Rewards Package, contributes to retention and attraction of employees whose talents are essential to fulfilling the Port’s mission which cascades from the Port’s Century Agenda goal of being a highly effective public agency by supporting engagement and the effectiveness of Port employees.  Contracting with an administrator to provide Benefit Accounts to support the Port with administration, design, and integrated technology solutions to assure employees are able to understand the programs and utilize the different components as their Total Rewards Package.   </t>
  </si>
  <si>
    <t>Human Resources</t>
  </si>
  <si>
    <t>Spellmeyer, Sandra</t>
  </si>
  <si>
    <t>Kim, Amelia</t>
  </si>
  <si>
    <t>Kim.A3@portseattle.org</t>
  </si>
  <si>
    <t>Pharmacy Benefits Manager</t>
  </si>
  <si>
    <t>The Port of Seattle is seeking proposals from qualified Pharmacy Benefit Managers (PBMs) to provide comprehensive pharmaceutical management services for its employees. The selected vendor must ensure transparency, simplicity, and cost-effective solutions while maintaining the current plan features and level of coverage. Key services include claims adjudication, formulary and network pharmacy management, rebate contracting, drug utilization review, clinical management programs, and specialty drug pharmacy oversight.</t>
  </si>
  <si>
    <t>Gates, Jason</t>
  </si>
  <si>
    <t>Gates.J@portseattle.org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</si>
</sst>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6" formatCode="&quot;$&quot;#,##0_);[Red]\(&quot;$&quot;#,##0\)"/>
    <numFmt numFmtId="8" formatCode="&quot;$&quot;#,##0.00_);[Red]\(&quot;$&quot;#,##0.00\)"/>
    <numFmt numFmtId="44" formatCode="_(&quot;$&quot;* #,##0.00_);_(&quot;$&quot;* \(#,##0.00\);_(&quot;$&quot;* &quot;-&quot;??_);_(@_)"/>
    <numFmt numFmtId="164" formatCode="_(&quot;$&quot;* #,##0_);_(&quot;$&quot;* \(#,##0\);_(&quot;$&quot;* &quot;-&quot;??_);_(@_)"/>
  </numFmts>
  <fonts count="26" x14ac:knownFonts="1">
    <font>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b/>
      <sz val="11"/>
      <name val="Calibri"/>
      <family val="2"/>
      <scheme val="minor"/>
    </font>
    <font>
      <sz val="11"/>
      <color theme="0"/>
      <name val="Calibri"/>
      <family val="2"/>
      <scheme val="minor"/>
    </font>
    <font>
      <b/>
      <sz val="11"/>
      <color theme="0"/>
      <name val="Calibri"/>
      <family val="2"/>
      <scheme val="minor"/>
    </font>
    <font>
      <sz val="18"/>
      <color theme="1"/>
      <name val="Calibri"/>
      <family val="2"/>
      <scheme val="minor"/>
    </font>
    <font>
      <sz val="10"/>
      <name val="Arial"/>
      <family val="2"/>
    </font>
    <font>
      <b/>
      <sz val="18"/>
      <color theme="4" tint="-0.499984740745262"/>
      <name val="Times New Roman"/>
      <family val="1"/>
    </font>
    <font>
      <b/>
      <sz val="11"/>
      <color theme="4" tint="-0.499984740745262"/>
      <name val="Times New Roman"/>
      <family val="1"/>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sz val="11"/>
      <color rgb="FFFF0000"/>
      <name val="Calibri"/>
      <family val="2"/>
      <scheme val="minor"/>
    </font>
    <font>
      <i/>
      <sz val="11"/>
      <color rgb="FF7F7F7F"/>
      <name val="Calibri"/>
      <family val="2"/>
      <scheme val="minor"/>
    </font>
    <font>
      <u/>
      <sz val="11"/>
      <color rgb="FF0000FF"/>
      <name val="Calibri"/>
      <family val="2"/>
      <scheme val="minor"/>
    </font>
    <font>
      <b/>
      <sz val="18"/>
      <color theme="3"/>
      <name val="Cambria"/>
      <family val="2"/>
      <scheme val="major"/>
    </font>
    <font>
      <sz val="11"/>
      <color rgb="FF9C6500"/>
      <name val="Calibri"/>
      <family val="2"/>
      <scheme val="minor"/>
    </font>
    <font>
      <sz val="8"/>
      <name val="Calibri"/>
      <family val="2"/>
      <scheme val="minor"/>
    </font>
  </fonts>
  <fills count="34">
    <fill>
      <patternFill patternType="none"/>
    </fill>
    <fill>
      <patternFill patternType="gray125"/>
    </fill>
    <fill>
      <patternFill patternType="solid">
        <fgColor rgb="FFFFEB9C"/>
      </patternFill>
    </fill>
    <fill>
      <patternFill patternType="solid">
        <fgColor theme="5" tint="0.79998168889431442"/>
        <bgColor indexed="65"/>
      </patternFill>
    </fill>
    <fill>
      <patternFill patternType="solid">
        <fgColor theme="4" tint="0.39997558519241921"/>
        <bgColor theme="4"/>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s>
  <cellStyleXfs count="45">
    <xf numFmtId="0" fontId="0" fillId="0" borderId="0"/>
    <xf numFmtId="44" fontId="2" fillId="0" borderId="0" applyFont="0" applyFill="0" applyBorder="0" applyAlignment="0" applyProtection="0"/>
    <xf numFmtId="0" fontId="11" fillId="0" borderId="2" applyNumberFormat="0" applyFill="0" applyAlignment="0" applyProtection="0"/>
    <xf numFmtId="0" fontId="12" fillId="0" borderId="3" applyNumberFormat="0" applyFill="0" applyAlignment="0" applyProtection="0"/>
    <xf numFmtId="0" fontId="13" fillId="0" borderId="4" applyNumberFormat="0" applyFill="0" applyAlignment="0" applyProtection="0"/>
    <xf numFmtId="0" fontId="13" fillId="0" borderId="0" applyNumberFormat="0" applyFill="0" applyBorder="0" applyAlignment="0" applyProtection="0"/>
    <xf numFmtId="0" fontId="14" fillId="5" borderId="0" applyNumberFormat="0" applyBorder="0" applyAlignment="0" applyProtection="0"/>
    <xf numFmtId="0" fontId="15" fillId="6" borderId="0" applyNumberFormat="0" applyBorder="0" applyAlignment="0" applyProtection="0"/>
    <xf numFmtId="0" fontId="16" fillId="7" borderId="5" applyNumberFormat="0" applyAlignment="0" applyProtection="0"/>
    <xf numFmtId="0" fontId="17" fillId="8" borderId="6" applyNumberFormat="0" applyAlignment="0" applyProtection="0"/>
    <xf numFmtId="0" fontId="18" fillId="8" borderId="5" applyNumberFormat="0" applyAlignment="0" applyProtection="0"/>
    <xf numFmtId="0" fontId="19" fillId="0" borderId="7" applyNumberFormat="0" applyFill="0" applyAlignment="0" applyProtection="0"/>
    <xf numFmtId="0" fontId="6" fillId="9" borderId="8" applyNumberFormat="0" applyAlignment="0" applyProtection="0"/>
    <xf numFmtId="0" fontId="20" fillId="0" borderId="0" applyNumberFormat="0" applyFill="0" applyBorder="0" applyAlignment="0" applyProtection="0"/>
    <xf numFmtId="0" fontId="2" fillId="10" borderId="9" applyNumberFormat="0" applyFont="0" applyAlignment="0" applyProtection="0"/>
    <xf numFmtId="0" fontId="21" fillId="0" borderId="0" applyNumberFormat="0" applyFill="0" applyBorder="0" applyAlignment="0" applyProtection="0"/>
    <xf numFmtId="0" fontId="3" fillId="0" borderId="10" applyNumberFormat="0" applyFill="0" applyAlignment="0" applyProtection="0"/>
    <xf numFmtId="0" fontId="5" fillId="11"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5" fillId="15" borderId="0" applyNumberFormat="0" applyBorder="0" applyAlignment="0" applyProtection="0"/>
    <xf numFmtId="0" fontId="2" fillId="3" borderId="0" applyNumberFormat="0" applyBorder="0" applyAlignment="0" applyProtection="0"/>
    <xf numFmtId="0" fontId="2" fillId="16" borderId="0" applyNumberFormat="0" applyBorder="0" applyAlignment="0" applyProtection="0"/>
    <xf numFmtId="0" fontId="5" fillId="18" borderId="0" applyNumberFormat="0" applyBorder="0" applyAlignment="0" applyProtection="0"/>
    <xf numFmtId="0" fontId="2" fillId="19" borderId="0" applyNumberFormat="0" applyBorder="0" applyAlignment="0" applyProtection="0"/>
    <xf numFmtId="0" fontId="2" fillId="20" borderId="0" applyNumberFormat="0" applyBorder="0" applyAlignment="0" applyProtection="0"/>
    <xf numFmtId="0" fontId="5" fillId="22" borderId="0" applyNumberFormat="0" applyBorder="0" applyAlignment="0" applyProtection="0"/>
    <xf numFmtId="0" fontId="2" fillId="23" borderId="0" applyNumberFormat="0" applyBorder="0" applyAlignment="0" applyProtection="0"/>
    <xf numFmtId="0" fontId="2" fillId="24" borderId="0" applyNumberFormat="0" applyBorder="0" applyAlignment="0" applyProtection="0"/>
    <xf numFmtId="0" fontId="5" fillId="26" borderId="0" applyNumberFormat="0" applyBorder="0" applyAlignment="0" applyProtection="0"/>
    <xf numFmtId="0" fontId="2" fillId="27" borderId="0" applyNumberFormat="0" applyBorder="0" applyAlignment="0" applyProtection="0"/>
    <xf numFmtId="0" fontId="2" fillId="28" borderId="0" applyNumberFormat="0" applyBorder="0" applyAlignment="0" applyProtection="0"/>
    <xf numFmtId="0" fontId="5" fillId="30" borderId="0" applyNumberFormat="0" applyBorder="0" applyAlignment="0" applyProtection="0"/>
    <xf numFmtId="0" fontId="2" fillId="31" borderId="0" applyNumberFormat="0" applyBorder="0" applyAlignment="0" applyProtection="0"/>
    <xf numFmtId="0" fontId="2" fillId="32" borderId="0" applyNumberFormat="0" applyBorder="0" applyAlignment="0" applyProtection="0"/>
    <xf numFmtId="0" fontId="22" fillId="0" borderId="0" applyNumberFormat="0" applyFill="0" applyBorder="0" applyAlignment="0" applyProtection="0"/>
    <xf numFmtId="0" fontId="8" fillId="0" borderId="0"/>
    <xf numFmtId="0" fontId="23" fillId="0" borderId="0" applyNumberFormat="0" applyFill="0" applyBorder="0" applyAlignment="0" applyProtection="0"/>
    <xf numFmtId="0" fontId="24" fillId="2" borderId="0" applyNumberFormat="0" applyBorder="0" applyAlignment="0" applyProtection="0"/>
    <xf numFmtId="0" fontId="5" fillId="14" borderId="0" applyNumberFormat="0" applyBorder="0" applyAlignment="0" applyProtection="0"/>
    <xf numFmtId="0" fontId="5" fillId="17" borderId="0" applyNumberFormat="0" applyBorder="0" applyAlignment="0" applyProtection="0"/>
    <xf numFmtId="0" fontId="5" fillId="21" borderId="0" applyNumberFormat="0" applyBorder="0" applyAlignment="0" applyProtection="0"/>
    <xf numFmtId="0" fontId="5" fillId="25" borderId="0" applyNumberFormat="0" applyBorder="0" applyAlignment="0" applyProtection="0"/>
    <xf numFmtId="0" fontId="5" fillId="29" borderId="0" applyNumberFormat="0" applyBorder="0" applyAlignment="0" applyProtection="0"/>
    <xf numFmtId="0" fontId="5" fillId="33" borderId="0" applyNumberFormat="0" applyBorder="0" applyAlignment="0" applyProtection="0"/>
  </cellStyleXfs>
  <cellXfs count="32">
    <xf numFmtId="0" fontId="0" fillId="0" borderId="0" xfId="0"/>
    <xf numFmtId="0" fontId="7" fillId="0" borderId="0" xfId="0" applyFont="1"/>
    <xf numFmtId="0" fontId="0" fillId="0" borderId="0" xfId="0" applyAlignment="1">
      <alignment wrapText="1"/>
    </xf>
    <xf numFmtId="0" fontId="9" fillId="0" borderId="0" xfId="0" applyFont="1"/>
    <xf numFmtId="14" fontId="10" fillId="0" borderId="0" xfId="0" applyNumberFormat="1" applyFont="1" applyAlignment="1">
      <alignment horizontal="left"/>
    </xf>
    <xf numFmtId="14" fontId="7" fillId="0" borderId="0" xfId="0" applyNumberFormat="1" applyFont="1" applyAlignment="1">
      <alignment horizontal="center"/>
    </xf>
    <xf numFmtId="0" fontId="1" fillId="0" borderId="1" xfId="0" applyFont="1" applyBorder="1" applyAlignment="1">
      <alignment horizontal="center"/>
    </xf>
    <xf numFmtId="0" fontId="7" fillId="0" borderId="0" xfId="0" applyFont="1" applyAlignment="1">
      <alignment horizontal="center"/>
    </xf>
    <xf numFmtId="6" fontId="1" fillId="0" borderId="1" xfId="0" applyNumberFormat="1" applyFont="1" applyBorder="1" applyAlignment="1">
      <alignment horizontal="center"/>
    </xf>
    <xf numFmtId="0" fontId="4" fillId="4" borderId="11" xfId="0" applyFont="1" applyFill="1" applyBorder="1" applyAlignment="1">
      <alignment wrapText="1"/>
    </xf>
    <xf numFmtId="164" fontId="4" fillId="4" borderId="11" xfId="1" applyNumberFormat="1" applyFont="1" applyFill="1" applyBorder="1" applyAlignment="1">
      <alignment horizontal="center" wrapText="1"/>
    </xf>
    <xf numFmtId="14" fontId="4" fillId="4" borderId="11" xfId="0" applyNumberFormat="1" applyFont="1" applyFill="1" applyBorder="1" applyAlignment="1">
      <alignment horizontal="center" wrapText="1"/>
    </xf>
    <xf numFmtId="0" fontId="0" fillId="0" borderId="1" xfId="0" applyBorder="1"/>
    <xf numFmtId="0" fontId="1" fillId="0" borderId="1" xfId="0" applyFont="1" applyBorder="1" applyAlignment="1">
      <alignment wrapText="1"/>
    </xf>
    <xf numFmtId="14" fontId="0" fillId="0" borderId="1" xfId="0" applyNumberFormat="1" applyBorder="1" applyAlignment="1">
      <alignment horizontal="left"/>
    </xf>
    <xf numFmtId="0" fontId="7" fillId="0" borderId="0" xfId="0" applyFont="1" applyAlignment="1">
      <alignment wrapText="1"/>
    </xf>
    <xf numFmtId="14" fontId="7" fillId="0" borderId="0" xfId="0" applyNumberFormat="1" applyFont="1" applyAlignment="1">
      <alignment wrapText="1"/>
    </xf>
    <xf numFmtId="0" fontId="0" fillId="0" borderId="1" xfId="0" applyBorder="1" applyAlignment="1">
      <alignment horizontal="left"/>
    </xf>
    <xf numFmtId="4" fontId="0" fillId="0" borderId="1" xfId="0" applyNumberFormat="1" applyBorder="1" applyAlignment="1">
      <alignment horizontal="left"/>
    </xf>
    <xf numFmtId="164" fontId="1" fillId="0" borderId="1" xfId="1" applyNumberFormat="1" applyFont="1" applyBorder="1" applyAlignment="1">
      <alignment horizontal="left"/>
    </xf>
    <xf numFmtId="8" fontId="0" fillId="0" borderId="1" xfId="0" applyNumberFormat="1" applyBorder="1" applyAlignment="1">
      <alignment horizontal="left"/>
    </xf>
    <xf numFmtId="14" fontId="0" fillId="0" borderId="0" xfId="0" applyNumberFormat="1" applyAlignment="1">
      <alignment horizontal="left"/>
    </xf>
    <xf numFmtId="0" fontId="1" fillId="0" borderId="1" xfId="0" applyFont="1" applyBorder="1" applyAlignment="1">
      <alignment horizontal="left"/>
    </xf>
    <xf numFmtId="0" fontId="0" fillId="0" borderId="0" xfId="0" applyAlignment="1">
      <alignment horizontal="left"/>
    </xf>
    <xf numFmtId="0" fontId="1" fillId="0" borderId="12" xfId="0" applyFont="1" applyBorder="1" applyAlignment="1">
      <alignment wrapText="1"/>
    </xf>
    <xf numFmtId="0" fontId="1" fillId="0" borderId="12" xfId="0" applyFont="1" applyBorder="1" applyAlignment="1">
      <alignment horizontal="center"/>
    </xf>
    <xf numFmtId="164" fontId="1" fillId="0" borderId="12" xfId="1" applyNumberFormat="1" applyFont="1" applyBorder="1" applyAlignment="1">
      <alignment horizontal="left"/>
    </xf>
    <xf numFmtId="0" fontId="0" fillId="0" borderId="12" xfId="0" applyBorder="1"/>
    <xf numFmtId="14" fontId="0" fillId="0" borderId="12" xfId="0" applyNumberFormat="1" applyBorder="1" applyAlignment="1">
      <alignment horizontal="left"/>
    </xf>
    <xf numFmtId="0" fontId="0" fillId="0" borderId="13" xfId="0" applyBorder="1" applyAlignment="1">
      <alignment wrapText="1"/>
    </xf>
    <xf numFmtId="14" fontId="0" fillId="0" borderId="14" xfId="0" applyNumberFormat="1" applyBorder="1" applyAlignment="1">
      <alignment horizontal="left"/>
    </xf>
    <xf numFmtId="14" fontId="0" fillId="0" borderId="15" xfId="0" applyNumberFormat="1" applyBorder="1" applyAlignment="1">
      <alignment horizontal="left"/>
    </xf>
  </cellXfs>
  <cellStyles count="45">
    <cellStyle name="20% - Accent1" xfId="18" builtinId="30" customBuiltin="1"/>
    <cellStyle name="20% - Accent2" xfId="21" builtinId="34" customBuiltin="1"/>
    <cellStyle name="20% - Accent3" xfId="24" builtinId="38" customBuiltin="1"/>
    <cellStyle name="20% - Accent4" xfId="27" builtinId="42" customBuiltin="1"/>
    <cellStyle name="20% - Accent5" xfId="30" builtinId="46" customBuiltin="1"/>
    <cellStyle name="20% - Accent6" xfId="33" builtinId="50" customBuiltin="1"/>
    <cellStyle name="40% - Accent1" xfId="19" builtinId="31" customBuiltin="1"/>
    <cellStyle name="40% - Accent2" xfId="22" builtinId="35" customBuiltin="1"/>
    <cellStyle name="40% - Accent3" xfId="25" builtinId="39" customBuiltin="1"/>
    <cellStyle name="40% - Accent4" xfId="28" builtinId="43" customBuiltin="1"/>
    <cellStyle name="40% - Accent5" xfId="31" builtinId="47" customBuiltin="1"/>
    <cellStyle name="40% - Accent6" xfId="34" builtinId="51" customBuiltin="1"/>
    <cellStyle name="60% - Accent1 2" xfId="39" xr:uid="{00000000-0005-0000-0000-000033000000}"/>
    <cellStyle name="60% - Accent2 2" xfId="40" xr:uid="{00000000-0005-0000-0000-000034000000}"/>
    <cellStyle name="60% - Accent3 2" xfId="41" xr:uid="{00000000-0005-0000-0000-000035000000}"/>
    <cellStyle name="60% - Accent4 2" xfId="42" xr:uid="{00000000-0005-0000-0000-000036000000}"/>
    <cellStyle name="60% - Accent5 2" xfId="43" xr:uid="{00000000-0005-0000-0000-000037000000}"/>
    <cellStyle name="60% - Accent6 2" xfId="44" xr:uid="{00000000-0005-0000-0000-000038000000}"/>
    <cellStyle name="Accent1" xfId="17" builtinId="29" customBuiltin="1"/>
    <cellStyle name="Accent2" xfId="20" builtinId="33" customBuiltin="1"/>
    <cellStyle name="Accent3" xfId="23" builtinId="37" customBuiltin="1"/>
    <cellStyle name="Accent4" xfId="26" builtinId="41" customBuiltin="1"/>
    <cellStyle name="Accent5" xfId="29" builtinId="45" customBuiltin="1"/>
    <cellStyle name="Accent6" xfId="32" builtinId="49" customBuiltin="1"/>
    <cellStyle name="Bad" xfId="7" builtinId="27" customBuiltin="1"/>
    <cellStyle name="Calculation" xfId="10" builtinId="22" customBuiltin="1"/>
    <cellStyle name="Check Cell" xfId="12" builtinId="23" customBuiltin="1"/>
    <cellStyle name="Currency" xfId="1" builtinId="4"/>
    <cellStyle name="Explanatory Text" xfId="15"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2" xfId="35" xr:uid="{00000000-0005-0000-0000-000031000000}"/>
    <cellStyle name="Input" xfId="8" builtinId="20" customBuiltin="1"/>
    <cellStyle name="Linked Cell" xfId="11" builtinId="24" customBuiltin="1"/>
    <cellStyle name="Neutral 2" xfId="38" xr:uid="{00000000-0005-0000-0000-000039000000}"/>
    <cellStyle name="Normal" xfId="0" builtinId="0"/>
    <cellStyle name="Normal 2" xfId="36" xr:uid="{00000000-0005-0000-0000-000002000000}"/>
    <cellStyle name="Note" xfId="14" builtinId="10" customBuiltin="1"/>
    <cellStyle name="Output" xfId="9" builtinId="21" customBuiltin="1"/>
    <cellStyle name="Title 2" xfId="37" xr:uid="{00000000-0005-0000-0000-00003A000000}"/>
    <cellStyle name="Total" xfId="16" builtinId="25" customBuiltin="1"/>
    <cellStyle name="Warning Text" xfId="13" builtinId="11" customBuiltin="1"/>
  </cellStyles>
  <dxfs count="19">
    <dxf>
      <numFmt numFmtId="165" formatCode=";;;"/>
    </dxf>
    <dxf>
      <fill>
        <patternFill>
          <bgColor theme="4" tint="0.79998168889431442"/>
        </patternFill>
      </fill>
    </dxf>
    <dxf>
      <numFmt numFmtId="165" formatCode=";;;"/>
    </dxf>
    <dxf>
      <numFmt numFmtId="165" formatCode=";;;"/>
    </dxf>
    <dxf>
      <numFmt numFmtId="165" formatCode=";;;"/>
    </dxf>
    <dxf>
      <numFmt numFmtId="165" formatCode=";;;"/>
    </dxf>
    <dxf>
      <numFmt numFmtId="165" formatCode=";;;"/>
    </dxf>
    <dxf>
      <numFmt numFmtId="19" formatCode="m/d/yyyy"/>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numFmt numFmtId="0" formatCode="General"/>
      <border diagonalUp="0" diagonalDown="0">
        <left style="thin">
          <color indexed="64"/>
        </left>
        <right style="thin">
          <color indexed="64"/>
        </right>
        <top style="thin">
          <color indexed="64"/>
        </top>
        <bottom style="thin">
          <color indexed="64"/>
        </bottom>
      </border>
    </dxf>
    <dxf>
      <border diagonalUp="0" diagonalDown="0">
        <left style="thin">
          <color indexed="64"/>
        </left>
        <right style="thin">
          <color indexed="64"/>
        </right>
        <top style="thin">
          <color indexed="64"/>
        </top>
        <bottom style="thin">
          <color indexed="64"/>
        </bottom>
        <vertical/>
        <horizontal/>
      </border>
    </dxf>
    <dxf>
      <numFmt numFmtId="0" formatCode="General"/>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numFmt numFmtId="164" formatCode="_(&quot;$&quot;* #,##0_);_(&quot;$&quot;* \(#,##0\);_(&quot;$&quot;* &quot;-&quot;??_);_(@_)"/>
      <alignment horizontal="left"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center" vertical="bottom"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Calibri"/>
        <family val="2"/>
        <scheme val="minor"/>
      </font>
      <alignment horizontal="general" vertical="bottom"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border outline="0">
        <left style="thin">
          <color rgb="FF000000"/>
        </left>
        <top style="thin">
          <color rgb="FF000000"/>
        </top>
      </border>
    </dxf>
    <dxf>
      <border outline="0">
        <bottom style="thin">
          <color rgb="FF000000"/>
        </bottom>
      </border>
    </dxf>
    <dxf>
      <font>
        <b/>
        <i val="0"/>
        <strike val="0"/>
        <condense val="0"/>
        <extend val="0"/>
        <outline val="0"/>
        <shadow val="0"/>
        <u val="none"/>
        <vertAlign val="baseline"/>
        <sz val="11"/>
        <color auto="1"/>
        <name val="Calibri"/>
        <family val="2"/>
        <scheme val="minor"/>
      </font>
      <numFmt numFmtId="19" formatCode="m/d/yyyy"/>
      <fill>
        <patternFill patternType="solid">
          <fgColor theme="4"/>
          <bgColor theme="4" tint="0.39997558519241921"/>
        </patternFill>
      </fill>
      <alignment horizontal="center" vertical="bottom"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Medium9"/>
  <colors>
    <mruColors>
      <color rgb="FFFF3B3B"/>
      <color rgb="FFFFFF99"/>
      <color rgb="FFFFFFD1"/>
      <color rgb="FF33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8</xdr:col>
      <xdr:colOff>337890</xdr:colOff>
      <xdr:row>0</xdr:row>
      <xdr:rowOff>65369</xdr:rowOff>
    </xdr:from>
    <xdr:ext cx="910165" cy="497786"/>
    <xdr:pic>
      <xdr:nvPicPr>
        <xdr:cNvPr id="2" name="Picture 1">
          <a:extLst>
            <a:ext uri="{FF2B5EF4-FFF2-40B4-BE49-F238E27FC236}">
              <a16:creationId xmlns:a16="http://schemas.microsoft.com/office/drawing/2014/main" id="{599228FF-2B3B-4284-87ED-5065484DD5C1}"/>
            </a:ext>
          </a:extLst>
        </xdr:cNvPr>
        <xdr:cNvPicPr>
          <a:picLocks noChangeAspect="1"/>
        </xdr:cNvPicPr>
      </xdr:nvPicPr>
      <xdr:blipFill>
        <a:blip xmlns:r="http://schemas.openxmlformats.org/officeDocument/2006/relationships" r:embed="rId1"/>
        <a:stretch>
          <a:fillRect/>
        </a:stretch>
      </xdr:blipFill>
      <xdr:spPr>
        <a:xfrm>
          <a:off x="19140240" y="65369"/>
          <a:ext cx="910165" cy="497786"/>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twoCellAnchor>
    <xdr:from>
      <xdr:col>0</xdr:col>
      <xdr:colOff>390525</xdr:colOff>
      <xdr:row>1</xdr:row>
      <xdr:rowOff>57150</xdr:rowOff>
    </xdr:from>
    <xdr:to>
      <xdr:col>11</xdr:col>
      <xdr:colOff>400050</xdr:colOff>
      <xdr:row>78</xdr:row>
      <xdr:rowOff>133350</xdr:rowOff>
    </xdr:to>
    <xdr:sp macro="" textlink="">
      <xdr:nvSpPr>
        <xdr:cNvPr id="2" name="TextBox 1">
          <a:extLst>
            <a:ext uri="{FF2B5EF4-FFF2-40B4-BE49-F238E27FC236}">
              <a16:creationId xmlns:a16="http://schemas.microsoft.com/office/drawing/2014/main" id="{72BA8566-DD8A-FBFC-60CF-F13905682DA2}"/>
            </a:ext>
          </a:extLst>
        </xdr:cNvPr>
        <xdr:cNvSpPr txBox="1"/>
      </xdr:nvSpPr>
      <xdr:spPr>
        <a:xfrm>
          <a:off x="390525" y="247650"/>
          <a:ext cx="6715125" cy="147447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USE SOPS</a:t>
          </a:r>
        </a:p>
        <a:p>
          <a:endParaRPr lang="en-US" sz="1100"/>
        </a:p>
        <a:p>
          <a:r>
            <a:rPr lang="en-US" sz="1100"/>
            <a:t>SELECT</a:t>
          </a:r>
        </a:p>
        <a:p>
          <a:r>
            <a:rPr lang="en-US" sz="1100"/>
            <a:t>s.ProcurementTitle "Procurement Title"</a:t>
          </a:r>
        </a:p>
        <a:p>
          <a:r>
            <a:rPr lang="en-US" sz="1100"/>
            <a:t>, s.Description</a:t>
          </a:r>
        </a:p>
        <a:p>
          <a:r>
            <a:rPr lang="en-US" sz="1100"/>
            <a:t>, d.Name Department</a:t>
          </a:r>
        </a:p>
        <a:p>
          <a:r>
            <a:rPr lang="en-US" sz="1100"/>
            <a:t>, sc.Name Category</a:t>
          </a:r>
        </a:p>
        <a:p>
          <a:r>
            <a:rPr lang="en-US" sz="1100"/>
            <a:t>, s.EngineerEstimate Estimate</a:t>
          </a:r>
        </a:p>
        <a:p>
          <a:r>
            <a:rPr lang="en-US" sz="1100"/>
            <a:t>, s.ProjectManager "Project Mgr"</a:t>
          </a:r>
        </a:p>
        <a:p>
          <a:r>
            <a:rPr lang="en-US" sz="1100"/>
            <a:t>--, s.PortContact "Port Contact"</a:t>
          </a:r>
        </a:p>
        <a:p>
          <a:r>
            <a:rPr lang="en-US" sz="1100"/>
            <a:t>, CASE WHEN s.PortContact IN ('Dilbert, Kyle', 'Mayo, Sofia', 'Lewis, Farlis')</a:t>
          </a:r>
        </a:p>
        <a:p>
          <a:r>
            <a:rPr lang="en-US" sz="1100"/>
            <a:t>THEN 'TBD - Future Projects'</a:t>
          </a:r>
        </a:p>
        <a:p>
          <a:r>
            <a:rPr lang="en-US" sz="1100"/>
            <a:t>ELSE s.PortContact</a:t>
          </a:r>
        </a:p>
        <a:p>
          <a:r>
            <a:rPr lang="en-US" sz="1100"/>
            <a:t>END</a:t>
          </a:r>
        </a:p>
        <a:p>
          <a:r>
            <a:rPr lang="en-US" sz="1100"/>
            <a:t>"Contact"</a:t>
          </a:r>
        </a:p>
        <a:p>
          <a:r>
            <a:rPr lang="en-US" sz="1100"/>
            <a:t>, CASE WHEN s.PortContact IN ('Dilbert, Kyle', 'Mayo, Sofia', 'Lewis, Farlis')</a:t>
          </a:r>
        </a:p>
        <a:p>
          <a:r>
            <a:rPr lang="en-US" sz="1100"/>
            <a:t>THEN 'futureprojects@portseattle.org'</a:t>
          </a:r>
        </a:p>
        <a:p>
          <a:r>
            <a:rPr lang="en-US" sz="1100"/>
            <a:t>ELSE s.PortContactEmail</a:t>
          </a:r>
        </a:p>
        <a:p>
          <a:r>
            <a:rPr lang="en-US" sz="1100"/>
            <a:t>END</a:t>
          </a:r>
        </a:p>
        <a:p>
          <a:r>
            <a:rPr lang="en-US" sz="1100"/>
            <a:t>"Contact Email"</a:t>
          </a:r>
        </a:p>
        <a:p>
          <a:r>
            <a:rPr lang="en-US" sz="1100"/>
            <a:t>--, s.PortContactEmail "Port Contact Email"</a:t>
          </a:r>
        </a:p>
        <a:p>
          <a:r>
            <a:rPr lang="en-US" sz="1100"/>
            <a:t>--, FORMAT(s.AdvertisementDate, 'M/d/yyyy') "Adv Date"</a:t>
          </a:r>
        </a:p>
        <a:p>
          <a:r>
            <a:rPr lang="en-US" sz="1100"/>
            <a:t>--, s.EstimateQuarter</a:t>
          </a:r>
        </a:p>
        <a:p>
          <a:r>
            <a:rPr lang="en-US" sz="1100"/>
            <a:t>--, s.EstimateYear</a:t>
          </a:r>
        </a:p>
        <a:p>
          <a:r>
            <a:rPr lang="en-US" sz="1100"/>
            <a:t>--, CONCAT(s.EstimateQuarter, 'Q ', s.EstimateYear) "Adv Quarter"</a:t>
          </a:r>
        </a:p>
        <a:p>
          <a:r>
            <a:rPr lang="en-US" sz="1100"/>
            <a:t>--, CASE WHEN s.EstimateQuarter IS NULL</a:t>
          </a:r>
        </a:p>
        <a:p>
          <a:r>
            <a:rPr lang="en-US" sz="1100"/>
            <a:t>--	THEN NULL</a:t>
          </a:r>
        </a:p>
        <a:p>
          <a:r>
            <a:rPr lang="en-US" sz="1100"/>
            <a:t>--	ELSE CONCAT(s.EstimateQuarter, 'Q ', s.EstimateYear) </a:t>
          </a:r>
        </a:p>
        <a:p>
          <a:r>
            <a:rPr lang="en-US" sz="1100"/>
            <a:t>--	END "Adv Quarter"</a:t>
          </a:r>
        </a:p>
        <a:p>
          <a:r>
            <a:rPr lang="en-US" sz="1100"/>
            <a:t>, CASE WHEN s.AdvertisementDate IS NOT NULL</a:t>
          </a:r>
        </a:p>
        <a:p>
          <a:r>
            <a:rPr lang="en-US" sz="1100"/>
            <a:t>  THEN FORMAT(s.AdvertisementDate, 'M/d/yyyy')</a:t>
          </a:r>
        </a:p>
        <a:p>
          <a:r>
            <a:rPr lang="en-US" sz="1100"/>
            <a:t>  ELSE CASE WHEN s.EstimateQuarter IS NULL</a:t>
          </a:r>
        </a:p>
        <a:p>
          <a:r>
            <a:rPr lang="en-US" sz="1100"/>
            <a:t>	THEN 'TBD'</a:t>
          </a:r>
        </a:p>
        <a:p>
          <a:r>
            <a:rPr lang="en-US" sz="1100"/>
            <a:t>	ELSE CONCAT(s.EstimateQuarter, 'Q ', s.EstimateYear) </a:t>
          </a:r>
        </a:p>
        <a:p>
          <a:r>
            <a:rPr lang="en-US" sz="1100"/>
            <a:t>	END</a:t>
          </a:r>
        </a:p>
        <a:p>
          <a:r>
            <a:rPr lang="en-US" sz="1100"/>
            <a:t>	END</a:t>
          </a:r>
        </a:p>
        <a:p>
          <a:r>
            <a:rPr lang="en-US" sz="1100"/>
            <a:t>"Advertise Date"</a:t>
          </a:r>
        </a:p>
        <a:p>
          <a:r>
            <a:rPr lang="en-US" sz="1100"/>
            <a:t>--, CASE WHEN s.AdvertisementDate IS NOT NULL</a:t>
          </a:r>
        </a:p>
        <a:p>
          <a:r>
            <a:rPr lang="en-US" sz="1100"/>
            <a:t>--	THEN s.AdvertisementDate</a:t>
          </a:r>
        </a:p>
        <a:p>
          <a:r>
            <a:rPr lang="en-US" sz="1100"/>
            <a:t>--	ELSE CASE WHEN s.EstimateYear IS NULL</a:t>
          </a:r>
        </a:p>
        <a:p>
          <a:r>
            <a:rPr lang="en-US" sz="1100"/>
            <a:t>--		THEN NULL</a:t>
          </a:r>
        </a:p>
        <a:p>
          <a:r>
            <a:rPr lang="en-US" sz="1100"/>
            <a:t>--		ELSE CONCAT(CASE s.EstimateQuarter</a:t>
          </a:r>
        </a:p>
        <a:p>
          <a:r>
            <a:rPr lang="en-US" sz="1100"/>
            <a:t>--			WHEN 1 THEN '3/31/'</a:t>
          </a:r>
        </a:p>
        <a:p>
          <a:r>
            <a:rPr lang="en-US" sz="1100"/>
            <a:t>--			WHEN 2 THEN '6/30/'</a:t>
          </a:r>
        </a:p>
        <a:p>
          <a:r>
            <a:rPr lang="en-US" sz="1100"/>
            <a:t>--			WHEN 3 THEN '9/30/'</a:t>
          </a:r>
        </a:p>
        <a:p>
          <a:r>
            <a:rPr lang="en-US" sz="1100"/>
            <a:t>--			WHEN 4 THEN '12/31/'</a:t>
          </a:r>
        </a:p>
        <a:p>
          <a:r>
            <a:rPr lang="en-US" sz="1100"/>
            <a:t>--			ELSE '12/31/'</a:t>
          </a:r>
        </a:p>
        <a:p>
          <a:r>
            <a:rPr lang="en-US" sz="1100"/>
            <a:t>--			END, s.EstimateYear)</a:t>
          </a:r>
        </a:p>
        <a:p>
          <a:r>
            <a:rPr lang="en-US" sz="1100"/>
            <a:t>--		END</a:t>
          </a:r>
        </a:p>
        <a:p>
          <a:r>
            <a:rPr lang="en-US" sz="1100"/>
            <a:t>--	END</a:t>
          </a:r>
        </a:p>
        <a:p>
          <a:r>
            <a:rPr lang="en-US" sz="1100"/>
            <a:t>--	"Sort Date"</a:t>
          </a:r>
        </a:p>
        <a:p>
          <a:endParaRPr lang="en-US" sz="1100"/>
        </a:p>
        <a:p>
          <a:r>
            <a:rPr lang="en-US" sz="1100"/>
            <a:t>FROM Solicitations s</a:t>
          </a:r>
        </a:p>
        <a:p>
          <a:r>
            <a:rPr lang="en-US" sz="1100"/>
            <a:t>LEFT JOIN SolicitationCategories sc ON sc.Id = s.SolicitationCategoryId</a:t>
          </a:r>
        </a:p>
        <a:p>
          <a:r>
            <a:rPr lang="en-US" sz="1100"/>
            <a:t>LEFT JOIN Departments d ON d.Id = s.DepartmentId</a:t>
          </a:r>
        </a:p>
        <a:p>
          <a:endParaRPr lang="en-US" sz="1100"/>
        </a:p>
        <a:p>
          <a:r>
            <a:rPr lang="en-US" sz="1100"/>
            <a:t>WHERE s.DisplayFutureList = 1</a:t>
          </a:r>
        </a:p>
        <a:p>
          <a:endParaRPr lang="en-US" sz="1100"/>
        </a:p>
        <a:p>
          <a:r>
            <a:rPr lang="en-US" sz="1100"/>
            <a:t>ORDER BY </a:t>
          </a:r>
        </a:p>
        <a:p>
          <a:r>
            <a:rPr lang="en-US" sz="1100"/>
            <a:t>CASE WHEN s.AdvertisementDate IS NULL</a:t>
          </a:r>
        </a:p>
        <a:p>
          <a:r>
            <a:rPr lang="en-US" sz="1100"/>
            <a:t>	THEN s.EstimateYear</a:t>
          </a:r>
        </a:p>
        <a:p>
          <a:r>
            <a:rPr lang="en-US" sz="1100"/>
            <a:t>	ELSE YEAR(s.AdvertisementDate)</a:t>
          </a:r>
        </a:p>
        <a:p>
          <a:r>
            <a:rPr lang="en-US" sz="1100"/>
            <a:t>	END</a:t>
          </a:r>
        </a:p>
        <a:p>
          <a:r>
            <a:rPr lang="en-US" sz="1100"/>
            <a:t>, CASE WHEN s.AdvertisementDate IS NULL</a:t>
          </a:r>
        </a:p>
        <a:p>
          <a:r>
            <a:rPr lang="en-US" sz="1100"/>
            <a:t>	THEN</a:t>
          </a:r>
        </a:p>
        <a:p>
          <a:r>
            <a:rPr lang="en-US" sz="1100"/>
            <a:t>		CASE s.EstimateQuarter</a:t>
          </a:r>
        </a:p>
        <a:p>
          <a:r>
            <a:rPr lang="en-US" sz="1100"/>
            <a:t>			WHEN 1 THEN 3</a:t>
          </a:r>
        </a:p>
        <a:p>
          <a:r>
            <a:rPr lang="en-US" sz="1100"/>
            <a:t>			WHEN 2 THEN 6</a:t>
          </a:r>
        </a:p>
        <a:p>
          <a:r>
            <a:rPr lang="en-US" sz="1100"/>
            <a:t>			WHEN 3 THEN 9</a:t>
          </a:r>
        </a:p>
        <a:p>
          <a:r>
            <a:rPr lang="en-US" sz="1100"/>
            <a:t>			WHEN 4 THEN 12</a:t>
          </a:r>
        </a:p>
        <a:p>
          <a:r>
            <a:rPr lang="en-US" sz="1100"/>
            <a:t>			ELSE 12</a:t>
          </a:r>
        </a:p>
        <a:p>
          <a:r>
            <a:rPr lang="en-US" sz="1100"/>
            <a:t>			END</a:t>
          </a:r>
        </a:p>
        <a:p>
          <a:r>
            <a:rPr lang="en-US" sz="1100"/>
            <a:t>	ELSE MONTH(s.AdvertisementDate)</a:t>
          </a:r>
        </a:p>
        <a:p>
          <a:r>
            <a:rPr lang="en-US" sz="1100"/>
            <a:t>	END</a:t>
          </a:r>
        </a:p>
        <a:p>
          <a:r>
            <a:rPr lang="en-US" sz="1100"/>
            <a:t>, CASE WHEN s.AdvertisementDate IS NULL</a:t>
          </a:r>
        </a:p>
        <a:p>
          <a:r>
            <a:rPr lang="en-US" sz="1100"/>
            <a:t>	THEN</a:t>
          </a:r>
        </a:p>
        <a:p>
          <a:r>
            <a:rPr lang="en-US" sz="1100"/>
            <a:t>		CASE s.EstimateQuarter</a:t>
          </a:r>
        </a:p>
        <a:p>
          <a:r>
            <a:rPr lang="en-US" sz="1100"/>
            <a:t>			WHEN 1 THEN 31</a:t>
          </a:r>
        </a:p>
        <a:p>
          <a:r>
            <a:rPr lang="en-US" sz="1100"/>
            <a:t>			WHEN 2 THEN 30</a:t>
          </a:r>
        </a:p>
        <a:p>
          <a:r>
            <a:rPr lang="en-US" sz="1100"/>
            <a:t>			WHEN 3 THEN 30</a:t>
          </a:r>
        </a:p>
        <a:p>
          <a:r>
            <a:rPr lang="en-US" sz="1100"/>
            <a:t>			WHEN 4 THEN 31</a:t>
          </a:r>
        </a:p>
        <a:p>
          <a:r>
            <a:rPr lang="en-US" sz="1100"/>
            <a:t>			ELSE 31</a:t>
          </a:r>
        </a:p>
        <a:p>
          <a:r>
            <a:rPr lang="en-US" sz="1100"/>
            <a:t>			END</a:t>
          </a:r>
        </a:p>
        <a:p>
          <a:r>
            <a:rPr lang="en-US" sz="1100"/>
            <a:t>	ELSE DAY(s.AdvertisementDate)</a:t>
          </a:r>
        </a:p>
        <a:p>
          <a:r>
            <a:rPr lang="en-US" sz="1100"/>
            <a:t>	END</a:t>
          </a:r>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FFDCC44-B453-4665-AD80-4142B87D7FB8}" name="Table134" displayName="Table134" ref="A3:I27" totalsRowShown="0" headerRowDxfId="18" headerRowBorderDxfId="17" tableBorderDxfId="16">
  <autoFilter ref="A3:I27" xr:uid="{529F854C-3535-4AFB-98E3-0740947B639F}"/>
  <sortState xmlns:xlrd2="http://schemas.microsoft.com/office/spreadsheetml/2017/richdata2" ref="A4:I26">
    <sortCondition ref="I3:I26"/>
  </sortState>
  <tableColumns count="9">
    <tableColumn id="1" xr3:uid="{EFA627AD-5D9A-4FAD-8D30-4D6026E435E9}" name="Procurement Title" dataDxfId="15"/>
    <tableColumn id="2" xr3:uid="{8F1AB3CB-A133-4ADD-8B7E-5CA989607203}" name="Description" dataDxfId="14"/>
    <tableColumn id="3" xr3:uid="{52858C2B-9E2E-4BC8-BBE3-D1F192B9072A}" name="Department" dataDxfId="13"/>
    <tableColumn id="4" xr3:uid="{260D8B11-0D83-4687-B38E-B7430EEC3C61}" name="Category" dataDxfId="12" dataCellStyle="Currency"/>
    <tableColumn id="5" xr3:uid="{A7724EB8-D96A-4CD4-BCA9-B5913F1231B3}" name="Estimate" dataDxfId="11" dataCellStyle="Currency"/>
    <tableColumn id="6" xr3:uid="{27A01C60-4322-43F1-B247-DA1E1AA69FAC}" name="Project Mgr" dataDxfId="10"/>
    <tableColumn id="7" xr3:uid="{5462DFA6-4D69-45DC-A720-05E510771F0F}" name="Port Contact" dataDxfId="9"/>
    <tableColumn id="8" xr3:uid="{B2A4D978-F45F-4E79-BF1B-0C02D0997346}" name="Port Contact Email" dataDxfId="8"/>
    <tableColumn id="9" xr3:uid="{97F97B26-C4CE-43B8-9180-4A7F64C1FA6E}" name="Advertisement Date" dataDxfId="7"/>
  </tableColumns>
  <tableStyleInfo name="TableStyleMedium2"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76A32B-CBA7-4B53-B6EA-9B8BE2C60652}">
  <sheetPr>
    <tabColor theme="4"/>
    <pageSetUpPr fitToPage="1"/>
  </sheetPr>
  <dimension ref="A1:I27"/>
  <sheetViews>
    <sheetView showGridLines="0" tabSelected="1" zoomScaleNormal="100" workbookViewId="0">
      <pane ySplit="3" topLeftCell="A4" activePane="bottomLeft" state="frozen"/>
      <selection activeCell="Q11" sqref="Q11"/>
      <selection pane="bottomLeft" activeCell="A4" sqref="A4"/>
    </sheetView>
  </sheetViews>
  <sheetFormatPr defaultColWidth="8.81640625" defaultRowHeight="14.5" x14ac:dyDescent="0.35"/>
  <cols>
    <col min="1" max="1" width="56.81640625" customWidth="1"/>
    <col min="2" max="2" width="78.1796875" style="2" customWidth="1"/>
    <col min="3" max="3" width="34.453125" bestFit="1" customWidth="1"/>
    <col min="4" max="4" width="19.81640625" style="23" bestFit="1" customWidth="1"/>
    <col min="5" max="5" width="21" style="21" bestFit="1" customWidth="1"/>
    <col min="6" max="6" width="25.7265625" bestFit="1" customWidth="1"/>
    <col min="7" max="7" width="19.7265625" bestFit="1" customWidth="1"/>
    <col min="8" max="8" width="32.54296875" bestFit="1" customWidth="1"/>
    <col min="9" max="9" width="19.54296875" customWidth="1"/>
  </cols>
  <sheetData>
    <row r="1" spans="1:9" s="1" customFormat="1" ht="23.5" x14ac:dyDescent="0.55000000000000004">
      <c r="A1" s="3" t="s">
        <v>9</v>
      </c>
      <c r="B1" s="15"/>
      <c r="C1" s="3"/>
      <c r="D1" s="7"/>
      <c r="E1" s="5"/>
    </row>
    <row r="2" spans="1:9" s="1" customFormat="1" ht="23.5" x14ac:dyDescent="0.55000000000000004">
      <c r="A2" s="4" t="e">
        <f>#REF!</f>
        <v>#REF!</v>
      </c>
      <c r="B2" s="16"/>
      <c r="C2" s="3"/>
      <c r="D2" s="7"/>
      <c r="E2" s="5"/>
    </row>
    <row r="3" spans="1:9" s="2" customFormat="1" x14ac:dyDescent="0.35">
      <c r="A3" s="9" t="s">
        <v>2</v>
      </c>
      <c r="B3" s="9" t="s">
        <v>3</v>
      </c>
      <c r="C3" s="10" t="s">
        <v>4</v>
      </c>
      <c r="D3" s="11" t="s">
        <v>0</v>
      </c>
      <c r="E3" s="11" t="s">
        <v>5</v>
      </c>
      <c r="F3" s="11" t="s">
        <v>6</v>
      </c>
      <c r="G3" s="11" t="s">
        <v>1</v>
      </c>
      <c r="H3" s="11" t="s">
        <v>8</v>
      </c>
      <c r="I3" s="11" t="s">
        <v>7</v>
      </c>
    </row>
    <row r="4" spans="1:9" ht="101.5" x14ac:dyDescent="0.35">
      <c r="A4" s="13" t="s">
        <v>43</v>
      </c>
      <c r="B4" s="13" t="s">
        <v>67</v>
      </c>
      <c r="C4" s="6" t="s">
        <v>44</v>
      </c>
      <c r="D4" s="19" t="s">
        <v>12</v>
      </c>
      <c r="E4" s="17" t="s">
        <v>84</v>
      </c>
      <c r="F4" s="12" t="s">
        <v>45</v>
      </c>
      <c r="G4" s="12" t="s">
        <v>24</v>
      </c>
      <c r="H4" s="12" t="s">
        <v>25</v>
      </c>
      <c r="I4" s="14">
        <v>45756</v>
      </c>
    </row>
    <row r="5" spans="1:9" ht="87" x14ac:dyDescent="0.35">
      <c r="A5" s="13" t="s">
        <v>117</v>
      </c>
      <c r="B5" s="13" t="s">
        <v>118</v>
      </c>
      <c r="C5" s="6" t="s">
        <v>113</v>
      </c>
      <c r="D5" s="19" t="s">
        <v>12</v>
      </c>
      <c r="E5" s="18" t="s">
        <v>38</v>
      </c>
      <c r="F5" s="12" t="s">
        <v>114</v>
      </c>
      <c r="G5" s="12" t="s">
        <v>119</v>
      </c>
      <c r="H5" s="12" t="s">
        <v>120</v>
      </c>
      <c r="I5" s="14">
        <v>45761</v>
      </c>
    </row>
    <row r="6" spans="1:9" ht="29" x14ac:dyDescent="0.35">
      <c r="A6" s="13" t="s">
        <v>93</v>
      </c>
      <c r="B6" s="13" t="s">
        <v>94</v>
      </c>
      <c r="C6" s="6" t="s">
        <v>95</v>
      </c>
      <c r="D6" s="19" t="s">
        <v>12</v>
      </c>
      <c r="E6" s="17">
        <v>425000</v>
      </c>
      <c r="F6" s="12" t="s">
        <v>96</v>
      </c>
      <c r="G6" s="12" t="s">
        <v>97</v>
      </c>
      <c r="H6" s="12" t="s">
        <v>98</v>
      </c>
      <c r="I6" s="14">
        <v>45765</v>
      </c>
    </row>
    <row r="7" spans="1:9" ht="101.5" x14ac:dyDescent="0.35">
      <c r="A7" s="13" t="s">
        <v>99</v>
      </c>
      <c r="B7" s="13" t="s">
        <v>100</v>
      </c>
      <c r="C7" s="6" t="s">
        <v>46</v>
      </c>
      <c r="D7" s="19" t="s">
        <v>12</v>
      </c>
      <c r="E7" s="17" t="s">
        <v>86</v>
      </c>
      <c r="F7" s="12" t="s">
        <v>88</v>
      </c>
      <c r="G7" s="12" t="s">
        <v>89</v>
      </c>
      <c r="H7" s="12" t="s">
        <v>90</v>
      </c>
      <c r="I7" s="14">
        <v>45765</v>
      </c>
    </row>
    <row r="8" spans="1:9" ht="29" x14ac:dyDescent="0.35">
      <c r="A8" s="13" t="s">
        <v>101</v>
      </c>
      <c r="B8" s="13" t="s">
        <v>102</v>
      </c>
      <c r="C8" s="6" t="s">
        <v>44</v>
      </c>
      <c r="D8" s="19" t="s">
        <v>12</v>
      </c>
      <c r="E8" s="19" t="s">
        <v>86</v>
      </c>
      <c r="F8" s="12" t="s">
        <v>103</v>
      </c>
      <c r="G8" s="12" t="s">
        <v>104</v>
      </c>
      <c r="H8" s="12" t="s">
        <v>105</v>
      </c>
      <c r="I8" s="14">
        <v>45779</v>
      </c>
    </row>
    <row r="9" spans="1:9" ht="72.5" x14ac:dyDescent="0.35">
      <c r="A9" s="13" t="s">
        <v>76</v>
      </c>
      <c r="B9" s="13" t="s">
        <v>77</v>
      </c>
      <c r="C9" s="6" t="s">
        <v>78</v>
      </c>
      <c r="D9" s="19" t="s">
        <v>12</v>
      </c>
      <c r="E9" s="17" t="s">
        <v>27</v>
      </c>
      <c r="F9" s="12" t="s">
        <v>68</v>
      </c>
      <c r="G9" s="12" t="s">
        <v>13</v>
      </c>
      <c r="H9" s="12" t="s">
        <v>14</v>
      </c>
      <c r="I9" s="14" t="s">
        <v>50</v>
      </c>
    </row>
    <row r="10" spans="1:9" x14ac:dyDescent="0.35">
      <c r="A10" s="13" t="s">
        <v>106</v>
      </c>
      <c r="B10" s="13" t="s">
        <v>85</v>
      </c>
      <c r="C10" s="6" t="s">
        <v>26</v>
      </c>
      <c r="D10" s="19" t="s">
        <v>12</v>
      </c>
      <c r="E10" s="17" t="s">
        <v>15</v>
      </c>
      <c r="F10" s="12" t="s">
        <v>87</v>
      </c>
      <c r="G10" s="12" t="s">
        <v>107</v>
      </c>
      <c r="H10" s="12" t="s">
        <v>108</v>
      </c>
      <c r="I10" s="14" t="s">
        <v>50</v>
      </c>
    </row>
    <row r="11" spans="1:9" x14ac:dyDescent="0.35">
      <c r="A11" s="13" t="s">
        <v>91</v>
      </c>
      <c r="B11" s="13" t="s">
        <v>92</v>
      </c>
      <c r="C11" s="8" t="s">
        <v>11</v>
      </c>
      <c r="D11" s="19" t="s">
        <v>12</v>
      </c>
      <c r="E11" s="20" t="s">
        <v>19</v>
      </c>
      <c r="F11" s="12" t="s">
        <v>28</v>
      </c>
      <c r="G11" s="12" t="s">
        <v>24</v>
      </c>
      <c r="H11" s="12" t="s">
        <v>25</v>
      </c>
      <c r="I11" s="14" t="s">
        <v>50</v>
      </c>
    </row>
    <row r="12" spans="1:9" ht="43.5" x14ac:dyDescent="0.35">
      <c r="A12" s="13" t="s">
        <v>73</v>
      </c>
      <c r="B12" s="13" t="s">
        <v>74</v>
      </c>
      <c r="C12" s="6" t="s">
        <v>11</v>
      </c>
      <c r="D12" s="19" t="s">
        <v>12</v>
      </c>
      <c r="E12" s="17" t="s">
        <v>30</v>
      </c>
      <c r="F12" s="12" t="s">
        <v>75</v>
      </c>
      <c r="G12" s="12" t="s">
        <v>13</v>
      </c>
      <c r="H12" s="12" t="s">
        <v>14</v>
      </c>
      <c r="I12" s="14" t="s">
        <v>50</v>
      </c>
    </row>
    <row r="13" spans="1:9" ht="159.5" x14ac:dyDescent="0.35">
      <c r="A13" s="13" t="s">
        <v>111</v>
      </c>
      <c r="B13" s="13" t="s">
        <v>112</v>
      </c>
      <c r="C13" s="8" t="s">
        <v>113</v>
      </c>
      <c r="D13" s="19" t="s">
        <v>12</v>
      </c>
      <c r="E13" s="17" t="s">
        <v>86</v>
      </c>
      <c r="F13" s="12" t="s">
        <v>114</v>
      </c>
      <c r="G13" s="12" t="s">
        <v>115</v>
      </c>
      <c r="H13" s="12" t="s">
        <v>116</v>
      </c>
      <c r="I13" s="14" t="s">
        <v>50</v>
      </c>
    </row>
    <row r="14" spans="1:9" x14ac:dyDescent="0.35">
      <c r="A14" s="13" t="s">
        <v>47</v>
      </c>
      <c r="B14" s="13" t="s">
        <v>48</v>
      </c>
      <c r="C14" s="6" t="s">
        <v>18</v>
      </c>
      <c r="D14" s="19" t="s">
        <v>12</v>
      </c>
      <c r="E14" s="19" t="s">
        <v>29</v>
      </c>
      <c r="F14" s="12" t="s">
        <v>49</v>
      </c>
      <c r="G14" s="12" t="s">
        <v>13</v>
      </c>
      <c r="H14" s="12" t="s">
        <v>14</v>
      </c>
      <c r="I14" s="14" t="s">
        <v>51</v>
      </c>
    </row>
    <row r="15" spans="1:9" ht="29" x14ac:dyDescent="0.35">
      <c r="A15" s="13" t="s">
        <v>109</v>
      </c>
      <c r="B15" s="13" t="s">
        <v>110</v>
      </c>
      <c r="C15" s="6" t="s">
        <v>18</v>
      </c>
      <c r="D15" s="19" t="s">
        <v>12</v>
      </c>
      <c r="E15" s="17" t="s">
        <v>79</v>
      </c>
      <c r="F15" s="12" t="s">
        <v>22</v>
      </c>
      <c r="G15" s="12" t="s">
        <v>24</v>
      </c>
      <c r="H15" s="12" t="s">
        <v>25</v>
      </c>
      <c r="I15" s="14" t="s">
        <v>51</v>
      </c>
    </row>
    <row r="16" spans="1:9" x14ac:dyDescent="0.35">
      <c r="A16" s="13" t="s">
        <v>80</v>
      </c>
      <c r="B16" s="13" t="s">
        <v>81</v>
      </c>
      <c r="C16" s="6" t="s">
        <v>20</v>
      </c>
      <c r="D16" s="19" t="s">
        <v>12</v>
      </c>
      <c r="E16" s="17"/>
      <c r="F16" s="12" t="s">
        <v>21</v>
      </c>
      <c r="G16" s="12" t="s">
        <v>13</v>
      </c>
      <c r="H16" s="12" t="s">
        <v>14</v>
      </c>
      <c r="I16" s="14" t="s">
        <v>51</v>
      </c>
    </row>
    <row r="17" spans="1:9" ht="217.5" x14ac:dyDescent="0.35">
      <c r="A17" s="13" t="s">
        <v>69</v>
      </c>
      <c r="B17" s="13" t="s">
        <v>70</v>
      </c>
      <c r="C17" s="6" t="s">
        <v>16</v>
      </c>
      <c r="D17" s="19" t="s">
        <v>12</v>
      </c>
      <c r="E17" s="17" t="s">
        <v>17</v>
      </c>
      <c r="F17" s="12" t="s">
        <v>36</v>
      </c>
      <c r="G17" s="12" t="s">
        <v>71</v>
      </c>
      <c r="H17" s="12" t="s">
        <v>72</v>
      </c>
      <c r="I17" s="14" t="s">
        <v>55</v>
      </c>
    </row>
    <row r="18" spans="1:9" ht="29" x14ac:dyDescent="0.35">
      <c r="A18" s="13" t="s">
        <v>39</v>
      </c>
      <c r="B18" s="13" t="s">
        <v>32</v>
      </c>
      <c r="C18" s="6" t="s">
        <v>18</v>
      </c>
      <c r="D18" s="22" t="s">
        <v>12</v>
      </c>
      <c r="E18" s="17"/>
      <c r="F18" s="12" t="s">
        <v>37</v>
      </c>
      <c r="G18" s="12" t="s">
        <v>13</v>
      </c>
      <c r="H18" s="12" t="s">
        <v>14</v>
      </c>
      <c r="I18" s="14" t="s">
        <v>55</v>
      </c>
    </row>
    <row r="19" spans="1:9" ht="29" x14ac:dyDescent="0.35">
      <c r="A19" s="13" t="s">
        <v>52</v>
      </c>
      <c r="B19" s="13" t="s">
        <v>53</v>
      </c>
      <c r="C19" s="6" t="s">
        <v>54</v>
      </c>
      <c r="D19" s="19" t="s">
        <v>12</v>
      </c>
      <c r="E19" s="17" t="s">
        <v>27</v>
      </c>
      <c r="F19" s="12"/>
      <c r="G19" s="12" t="s">
        <v>13</v>
      </c>
      <c r="H19" s="12" t="s">
        <v>14</v>
      </c>
      <c r="I19" s="14" t="s">
        <v>55</v>
      </c>
    </row>
    <row r="20" spans="1:9" ht="29" x14ac:dyDescent="0.35">
      <c r="A20" s="13" t="s">
        <v>82</v>
      </c>
      <c r="B20" s="13" t="s">
        <v>83</v>
      </c>
      <c r="C20" s="6" t="s">
        <v>11</v>
      </c>
      <c r="D20" s="19" t="s">
        <v>12</v>
      </c>
      <c r="E20" s="17" t="s">
        <v>15</v>
      </c>
      <c r="F20" s="12" t="s">
        <v>23</v>
      </c>
      <c r="G20" s="12" t="s">
        <v>13</v>
      </c>
      <c r="H20" s="12" t="s">
        <v>14</v>
      </c>
      <c r="I20" s="14" t="s">
        <v>55</v>
      </c>
    </row>
    <row r="21" spans="1:9" ht="29" x14ac:dyDescent="0.35">
      <c r="A21" s="13" t="s">
        <v>31</v>
      </c>
      <c r="B21" s="13" t="s">
        <v>32</v>
      </c>
      <c r="C21" s="6" t="s">
        <v>18</v>
      </c>
      <c r="D21" s="19" t="s">
        <v>12</v>
      </c>
      <c r="E21" s="19" t="s">
        <v>29</v>
      </c>
      <c r="F21" s="12" t="s">
        <v>37</v>
      </c>
      <c r="G21" s="12" t="s">
        <v>33</v>
      </c>
      <c r="H21" s="12" t="s">
        <v>34</v>
      </c>
      <c r="I21" s="14" t="s">
        <v>56</v>
      </c>
    </row>
    <row r="22" spans="1:9" ht="29" x14ac:dyDescent="0.35">
      <c r="A22" s="13" t="s">
        <v>35</v>
      </c>
      <c r="B22" s="13" t="s">
        <v>32</v>
      </c>
      <c r="C22" s="6" t="s">
        <v>18</v>
      </c>
      <c r="D22" s="19" t="s">
        <v>12</v>
      </c>
      <c r="E22" s="19"/>
      <c r="F22" s="12"/>
      <c r="G22" s="12" t="s">
        <v>33</v>
      </c>
      <c r="H22" s="12" t="s">
        <v>34</v>
      </c>
      <c r="I22" s="14" t="s">
        <v>56</v>
      </c>
    </row>
    <row r="23" spans="1:9" ht="58" x14ac:dyDescent="0.35">
      <c r="A23" s="13" t="s">
        <v>40</v>
      </c>
      <c r="B23" s="13" t="s">
        <v>41</v>
      </c>
      <c r="C23" s="6" t="s">
        <v>16</v>
      </c>
      <c r="D23" s="19" t="s">
        <v>12</v>
      </c>
      <c r="E23" s="19" t="s">
        <v>42</v>
      </c>
      <c r="F23" s="12" t="s">
        <v>36</v>
      </c>
      <c r="G23" s="12" t="s">
        <v>13</v>
      </c>
      <c r="H23" s="12" t="s">
        <v>14</v>
      </c>
      <c r="I23" s="14" t="s">
        <v>56</v>
      </c>
    </row>
    <row r="24" spans="1:9" x14ac:dyDescent="0.35">
      <c r="A24" s="13" t="s">
        <v>57</v>
      </c>
      <c r="B24" s="13" t="s">
        <v>58</v>
      </c>
      <c r="C24" s="6" t="s">
        <v>18</v>
      </c>
      <c r="D24" s="19" t="s">
        <v>12</v>
      </c>
      <c r="E24" s="17" t="s">
        <v>29</v>
      </c>
      <c r="F24" s="12"/>
      <c r="G24" s="12" t="s">
        <v>13</v>
      </c>
      <c r="H24" s="12" t="s">
        <v>14</v>
      </c>
      <c r="I24" s="14">
        <v>46336</v>
      </c>
    </row>
    <row r="25" spans="1:9" ht="29" x14ac:dyDescent="0.35">
      <c r="A25" s="13" t="s">
        <v>60</v>
      </c>
      <c r="B25" s="13" t="s">
        <v>61</v>
      </c>
      <c r="C25" s="6" t="s">
        <v>18</v>
      </c>
      <c r="D25" s="19" t="s">
        <v>12</v>
      </c>
      <c r="E25" s="17"/>
      <c r="F25" s="12" t="s">
        <v>62</v>
      </c>
      <c r="G25" s="12" t="s">
        <v>24</v>
      </c>
      <c r="H25" s="12" t="s">
        <v>25</v>
      </c>
      <c r="I25" s="14" t="s">
        <v>59</v>
      </c>
    </row>
    <row r="26" spans="1:9" ht="43.5" x14ac:dyDescent="0.35">
      <c r="A26" s="13" t="s">
        <v>66</v>
      </c>
      <c r="B26" s="13" t="s">
        <v>65</v>
      </c>
      <c r="C26" s="6" t="s">
        <v>18</v>
      </c>
      <c r="D26" s="19" t="s">
        <v>12</v>
      </c>
      <c r="E26" s="19"/>
      <c r="F26" s="12" t="s">
        <v>62</v>
      </c>
      <c r="G26" s="12" t="s">
        <v>24</v>
      </c>
      <c r="H26" s="12" t="s">
        <v>25</v>
      </c>
      <c r="I26" s="14" t="s">
        <v>59</v>
      </c>
    </row>
    <row r="27" spans="1:9" ht="43.5" x14ac:dyDescent="0.35">
      <c r="A27" s="24" t="s">
        <v>64</v>
      </c>
      <c r="B27" s="24" t="s">
        <v>65</v>
      </c>
      <c r="C27" s="25" t="s">
        <v>18</v>
      </c>
      <c r="D27" s="26" t="s">
        <v>12</v>
      </c>
      <c r="E27" s="26"/>
      <c r="F27" s="27" t="s">
        <v>62</v>
      </c>
      <c r="G27" s="27" t="s">
        <v>24</v>
      </c>
      <c r="H27" s="27" t="s">
        <v>25</v>
      </c>
      <c r="I27" s="28" t="s">
        <v>63</v>
      </c>
    </row>
  </sheetData>
  <phoneticPr fontId="25" type="noConversion"/>
  <conditionalFormatting sqref="A1:A2 C1:E2 D3:I3 A7:E26 A3:C6 D4:E6">
    <cfRule type="cellIs" dxfId="6" priority="7" stopIfTrue="1" operator="equal">
      <formula>0</formula>
    </cfRule>
  </conditionalFormatting>
  <conditionalFormatting sqref="A9 A26">
    <cfRule type="cellIs" dxfId="5" priority="4" stopIfTrue="1" operator="equal">
      <formula>0</formula>
    </cfRule>
  </conditionalFormatting>
  <conditionalFormatting sqref="A11:A19 A21:A25">
    <cfRule type="cellIs" dxfId="4" priority="1" stopIfTrue="1" operator="equal">
      <formula>"(blank)"</formula>
    </cfRule>
    <cfRule type="cellIs" dxfId="3" priority="2" stopIfTrue="1" operator="equal">
      <formula>0</formula>
    </cfRule>
  </conditionalFormatting>
  <conditionalFormatting sqref="A3:D27 E3:E21">
    <cfRule type="cellIs" dxfId="2" priority="3" stopIfTrue="1" operator="equal">
      <formula>"(blank)"</formula>
    </cfRule>
  </conditionalFormatting>
  <conditionalFormatting sqref="A4:E27">
    <cfRule type="expression" dxfId="1" priority="5" stopIfTrue="1">
      <formula>MOD(ROW(),2)=0</formula>
    </cfRule>
  </conditionalFormatting>
  <conditionalFormatting sqref="A22:E22 B23:E26 A1:A2 C1:E2 D3:I3">
    <cfRule type="cellIs" dxfId="0" priority="6" stopIfTrue="1" operator="equal">
      <formula>"(blank)"</formula>
    </cfRule>
  </conditionalFormatting>
  <pageMargins left="0.25" right="0.25" top="0.25" bottom="0.25" header="0.3" footer="0.3"/>
  <pageSetup paperSize="17" scale="95" fitToHeight="0" orientation="portrait" horizontalDpi="1200" verticalDpi="1200"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5E81CC-EC45-4563-BFB4-5A1A46CA1946}">
  <dimension ref="A1"/>
  <sheetViews>
    <sheetView workbookViewId="0">
      <selection activeCell="O24" sqref="O24"/>
    </sheetView>
  </sheetViews>
  <sheetFormatPr defaultRowHeight="14.5" x14ac:dyDescent="0.35"/>
  <sheetData/>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4F8DAE-4D62-4894-AB48-12C607594F36}">
  <dimension ref="B1:B30"/>
  <sheetViews>
    <sheetView workbookViewId="0">
      <selection activeCell="C15" sqref="C15"/>
    </sheetView>
  </sheetViews>
  <sheetFormatPr defaultRowHeight="14.5" x14ac:dyDescent="0.35"/>
  <cols>
    <col min="2" max="2" width="23.54296875" customWidth="1"/>
  </cols>
  <sheetData>
    <row r="1" spans="2:2" ht="15" thickBot="1" x14ac:dyDescent="0.4"/>
    <row r="2" spans="2:2" ht="29.5" thickBot="1" x14ac:dyDescent="0.4">
      <c r="B2" s="29" t="s">
        <v>10</v>
      </c>
    </row>
    <row r="3" spans="2:2" x14ac:dyDescent="0.35">
      <c r="B3" s="30">
        <v>44950</v>
      </c>
    </row>
    <row r="4" spans="2:2" x14ac:dyDescent="0.35">
      <c r="B4" s="31">
        <v>45023</v>
      </c>
    </row>
    <row r="5" spans="2:2" x14ac:dyDescent="0.35">
      <c r="B5" s="31">
        <v>45076</v>
      </c>
    </row>
    <row r="6" spans="2:2" x14ac:dyDescent="0.35">
      <c r="B6" s="31">
        <v>45131</v>
      </c>
    </row>
    <row r="7" spans="2:2" x14ac:dyDescent="0.35">
      <c r="B7" s="31">
        <v>45223</v>
      </c>
    </row>
    <row r="8" spans="2:2" x14ac:dyDescent="0.35">
      <c r="B8" s="31">
        <v>45287</v>
      </c>
    </row>
    <row r="9" spans="2:2" x14ac:dyDescent="0.35">
      <c r="B9" s="31">
        <v>45320</v>
      </c>
    </row>
    <row r="10" spans="2:2" x14ac:dyDescent="0.35">
      <c r="B10" s="31">
        <v>45349</v>
      </c>
    </row>
    <row r="11" spans="2:2" x14ac:dyDescent="0.35">
      <c r="B11" s="31">
        <v>45380</v>
      </c>
    </row>
    <row r="12" spans="2:2" x14ac:dyDescent="0.35">
      <c r="B12" s="31">
        <v>45408</v>
      </c>
    </row>
    <row r="13" spans="2:2" x14ac:dyDescent="0.35">
      <c r="B13" s="31">
        <v>45450</v>
      </c>
    </row>
    <row r="14" spans="2:2" x14ac:dyDescent="0.35">
      <c r="B14" s="31">
        <v>45723</v>
      </c>
    </row>
    <row r="15" spans="2:2" x14ac:dyDescent="0.35">
      <c r="B15" s="31"/>
    </row>
    <row r="16" spans="2:2" x14ac:dyDescent="0.35">
      <c r="B16" s="31"/>
    </row>
    <row r="17" spans="2:2" x14ac:dyDescent="0.35">
      <c r="B17" s="31"/>
    </row>
    <row r="18" spans="2:2" x14ac:dyDescent="0.35">
      <c r="B18" s="31"/>
    </row>
    <row r="19" spans="2:2" x14ac:dyDescent="0.35">
      <c r="B19" s="31"/>
    </row>
    <row r="20" spans="2:2" x14ac:dyDescent="0.35">
      <c r="B20" s="31"/>
    </row>
    <row r="21" spans="2:2" x14ac:dyDescent="0.35">
      <c r="B21" s="31"/>
    </row>
    <row r="22" spans="2:2" x14ac:dyDescent="0.35">
      <c r="B22" s="31"/>
    </row>
    <row r="23" spans="2:2" x14ac:dyDescent="0.35">
      <c r="B23" s="31"/>
    </row>
    <row r="24" spans="2:2" x14ac:dyDescent="0.35">
      <c r="B24" s="31"/>
    </row>
    <row r="25" spans="2:2" x14ac:dyDescent="0.35">
      <c r="B25" s="31"/>
    </row>
    <row r="26" spans="2:2" x14ac:dyDescent="0.35">
      <c r="B26" s="31"/>
    </row>
    <row r="27" spans="2:2" x14ac:dyDescent="0.35">
      <c r="B27" s="31"/>
    </row>
    <row r="28" spans="2:2" x14ac:dyDescent="0.35">
      <c r="B28" s="31"/>
    </row>
    <row r="29" spans="2:2" x14ac:dyDescent="0.35">
      <c r="B29" s="31"/>
    </row>
    <row r="30" spans="2:2" x14ac:dyDescent="0.35">
      <c r="B30" s="31"/>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c6fcfd76-1231-4c18-8ce4-1bb44770211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29C1D7AB2E2294D939D8AF2692571E3" ma:contentTypeVersion="16" ma:contentTypeDescription="Create a new document." ma:contentTypeScope="" ma:versionID="093d4dec00a9eb2c630c326f988d30f7">
  <xsd:schema xmlns:xsd="http://www.w3.org/2001/XMLSchema" xmlns:xs="http://www.w3.org/2001/XMLSchema" xmlns:p="http://schemas.microsoft.com/office/2006/metadata/properties" xmlns:ns3="c6fcfd76-1231-4c18-8ce4-1bb44770211e" xmlns:ns4="6a18a135-7534-45d9-8407-72762dfeafc1" targetNamespace="http://schemas.microsoft.com/office/2006/metadata/properties" ma:root="true" ma:fieldsID="f05ef10120400be67a2202d40dbf6b98" ns3:_="" ns4:_="">
    <xsd:import namespace="c6fcfd76-1231-4c18-8ce4-1bb44770211e"/>
    <xsd:import namespace="6a18a135-7534-45d9-8407-72762dfeafc1"/>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LengthInSeconds" minOccurs="0"/>
                <xsd:element ref="ns3:_activity" minOccurs="0"/>
                <xsd:element ref="ns4:SharedWithUsers" minOccurs="0"/>
                <xsd:element ref="ns4:SharedWithDetails" minOccurs="0"/>
                <xsd:element ref="ns4:SharingHintHash" minOccurs="0"/>
                <xsd:element ref="ns3:MediaServiceObjectDetectorVersions" minOccurs="0"/>
                <xsd:element ref="ns3:MediaServiceSearchProperties" minOccurs="0"/>
                <xsd:element ref="ns3:MediaServiceGenerationTime" minOccurs="0"/>
                <xsd:element ref="ns3:MediaServiceEventHashCode" minOccurs="0"/>
                <xsd:element ref="ns3:MediaServiceSystemTags"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6fcfd76-1231-4c18-8ce4-1bb44770211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_activity" ma:index="13" nillable="true" ma:displayName="_activity" ma:hidden="true" ma:internalName="_activity">
      <xsd:simpleType>
        <xsd:restriction base="dms:Note"/>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SearchProperties" ma:index="18" nillable="true" ma:displayName="MediaServiceSearchProperties" ma:hidden="true" ma:internalName="MediaServiceSearchProperties" ma:readOnly="true">
      <xsd:simpleType>
        <xsd:restriction base="dms:Note"/>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SystemTags" ma:index="21" nillable="true" ma:displayName="MediaServiceSystemTags" ma:hidden="true" ma:internalName="MediaServiceSystemTags" ma:readOnly="true">
      <xsd:simpleType>
        <xsd:restriction base="dms:Note"/>
      </xsd:simpleType>
    </xsd:element>
    <xsd:element name="MediaServiceOCR" ma:index="22" nillable="true" ma:displayName="Extracted Text" ma:internalName="MediaServiceOCR" ma:readOnly="true">
      <xsd:simpleType>
        <xsd:restriction base="dms:Note">
          <xsd:maxLength value="255"/>
        </xsd:restriction>
      </xsd:simpleType>
    </xsd:element>
    <xsd:element name="MediaServiceLocation" ma:index="23"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a18a135-7534-45d9-8407-72762dfeafc1"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SharingHintHash" ma:index="16"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7399103F-8549-4AAE-AD02-0CE2C441503A}">
  <ds:schemaRefs>
    <ds:schemaRef ds:uri="http://purl.org/dc/terms/"/>
    <ds:schemaRef ds:uri="http://schemas.microsoft.com/office/2006/metadata/properties"/>
    <ds:schemaRef ds:uri="http://schemas.microsoft.com/office/infopath/2007/PartnerControls"/>
    <ds:schemaRef ds:uri="http://schemas.microsoft.com/office/2006/documentManagement/types"/>
    <ds:schemaRef ds:uri="http://schemas.openxmlformats.org/package/2006/metadata/core-properties"/>
    <ds:schemaRef ds:uri="6a18a135-7534-45d9-8407-72762dfeafc1"/>
    <ds:schemaRef ds:uri="http://purl.org/dc/elements/1.1/"/>
    <ds:schemaRef ds:uri="c6fcfd76-1231-4c18-8ce4-1bb44770211e"/>
    <ds:schemaRef ds:uri="http://www.w3.org/XML/1998/namespace"/>
    <ds:schemaRef ds:uri="http://purl.org/dc/dcmitype/"/>
  </ds:schemaRefs>
</ds:datastoreItem>
</file>

<file path=customXml/itemProps2.xml><?xml version="1.0" encoding="utf-8"?>
<ds:datastoreItem xmlns:ds="http://schemas.openxmlformats.org/officeDocument/2006/customXml" ds:itemID="{1A44953E-EB48-49DB-9076-8767693D3F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6fcfd76-1231-4c18-8ce4-1bb44770211e"/>
    <ds:schemaRef ds:uri="6a18a135-7534-45d9-8407-72762dfeafc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70D3215C-9BCC-4C19-A9CC-08EA9D2D80D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Consulting</vt:lpstr>
      <vt:lpstr>query</vt:lpstr>
      <vt:lpstr>Distribution Log</vt:lpstr>
      <vt:lpstr>Consulting!Print_Titles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2019-07-11T21:26:29Z</dcterms:created>
  <dcterms:modified xsi:type="dcterms:W3CDTF">2025-04-08T01:55:47Z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0x010100729C1D7AB2E2294D939D8AF2692571E3</vt:lpwstr>
  </property>
</Properties>
</file>